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\الجلسة الخامسة\(06) تحليل الادارة\Activities\النشاط رقم 5\"/>
    </mc:Choice>
  </mc:AlternateContent>
  <bookViews>
    <workbookView xWindow="0" yWindow="0" windowWidth="23040" windowHeight="9192" tabRatio="841"/>
  </bookViews>
  <sheets>
    <sheet name="Employment" sheetId="1" r:id="rId1"/>
    <sheet name="Training &amp; Qualification" sheetId="17" r:id="rId2"/>
    <sheet name="Stimulation " sheetId="16" r:id="rId3"/>
    <sheet name="Corporate Communication" sheetId="18" r:id="rId4"/>
    <sheet name="Policy Enforcement &amp; Procedures" sheetId="19" r:id="rId5"/>
    <sheet name=" The Analysis Results " sheetId="6" r:id="rId6"/>
    <sheet name=" Chart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8" l="1"/>
  <c r="E14" i="16"/>
  <c r="E14" i="1"/>
  <c r="E10" i="6" l="1"/>
  <c r="E11" i="19"/>
  <c r="E12" i="19"/>
  <c r="E13" i="16"/>
  <c r="E13" i="17"/>
  <c r="E12" i="17"/>
  <c r="E10" i="19" l="1"/>
  <c r="E9" i="19"/>
  <c r="E19" i="19" s="1"/>
  <c r="E12" i="6" s="1"/>
  <c r="E8" i="19"/>
  <c r="E13" i="1"/>
  <c r="E12" i="18"/>
  <c r="E11" i="18"/>
  <c r="E10" i="18"/>
  <c r="E9" i="18"/>
  <c r="E8" i="18"/>
  <c r="E12" i="16"/>
  <c r="E19" i="16" s="1"/>
  <c r="E11" i="17"/>
  <c r="E10" i="17"/>
  <c r="E9" i="17"/>
  <c r="E8" i="17"/>
  <c r="E11" i="16"/>
  <c r="E10" i="16"/>
  <c r="E9" i="16"/>
  <c r="E8" i="16"/>
  <c r="E19" i="17" l="1"/>
  <c r="E18" i="19"/>
  <c r="E18" i="18"/>
  <c r="E19" i="18"/>
  <c r="E11" i="6" s="1"/>
  <c r="E20" i="17"/>
  <c r="E9" i="6" s="1"/>
  <c r="E18" i="16"/>
  <c r="E9" i="1"/>
  <c r="E10" i="1"/>
  <c r="E11" i="1"/>
  <c r="E12" i="1"/>
  <c r="E8" i="1"/>
  <c r="E19" i="1" l="1"/>
  <c r="E18" i="1"/>
  <c r="E8" i="6" l="1"/>
  <c r="E13" i="6" s="1"/>
  <c r="E14" i="6" l="1"/>
</calcChain>
</file>

<file path=xl/sharedStrings.xml><?xml version="1.0" encoding="utf-8"?>
<sst xmlns="http://schemas.openxmlformats.org/spreadsheetml/2006/main" count="95" uniqueCount="47">
  <si>
    <t>positively and negatively</t>
  </si>
  <si>
    <t>+ / --</t>
  </si>
  <si>
    <t>Importance</t>
  </si>
  <si>
    <t>1 to 100</t>
  </si>
  <si>
    <t>the extent of its existence</t>
  </si>
  <si>
    <t>0.1 to 1</t>
  </si>
  <si>
    <t xml:space="preserve"> Total</t>
  </si>
  <si>
    <t>Does the company use working groups effectively and efficiently?</t>
  </si>
  <si>
    <t>Variables</t>
  </si>
  <si>
    <t>Degree of impact</t>
  </si>
  <si>
    <t xml:space="preserve"> Value</t>
  </si>
  <si>
    <t xml:space="preserve"> Average (total variables/number of variables)</t>
  </si>
  <si>
    <t>Has the company developed a manual for structures and job descriptions?</t>
  </si>
  <si>
    <t>Has the company selected the optimal mix of employees?</t>
  </si>
  <si>
    <t>Has the company attracted the right talents for the jobs?</t>
  </si>
  <si>
    <t>Does the company have a recruitment policy and procedures, and are these policies and procedures effective?</t>
  </si>
  <si>
    <t>Does the company have a database of qualified applicants for its vacancies?</t>
  </si>
  <si>
    <t>Does the company have a guide for job powers and responsibilities?</t>
  </si>
  <si>
    <t>Has the company developed any competencies for human resources management?</t>
  </si>
  <si>
    <t>Are job descriptions clear?</t>
  </si>
  <si>
    <t>Are the job functions effectively designed?</t>
  </si>
  <si>
    <t>Does the company have a policy and procedures for training and qualification of employees?</t>
  </si>
  <si>
    <t>Does the company have procedures for analyzing training needs periodically?</t>
  </si>
  <si>
    <t>Does the company have procedures for evaluating the impact of training and qualification?</t>
  </si>
  <si>
    <t>Has the company trained employees in the appropriate areas?</t>
  </si>
  <si>
    <t>Do employees enjoy what they do?</t>
  </si>
  <si>
    <t>Is the level of employee morale in the company high?</t>
  </si>
  <si>
    <t>Is the turnover rate of employees in the company high or low?</t>
  </si>
  <si>
    <t>Is there a guide for evaluating the performance of employees on an annual basis?</t>
  </si>
  <si>
    <t>Does the company have policies and procedures for remuneration and is it applied?</t>
  </si>
  <si>
    <t>Does the company have a policy and procedures for caring for creative employees and qualifying them?</t>
  </si>
  <si>
    <t>Does the company have a policy for administrative promotions?</t>
  </si>
  <si>
    <t>Does the company have a guide for orienting employees and informing them of the policies and systems of work in force?</t>
  </si>
  <si>
    <t>Does the company have a policy and procedures for strengthening employee relations with the company?</t>
  </si>
  <si>
    <t>Is there a guide for the company's internal communication channels?</t>
  </si>
  <si>
    <t>Are employees informed of administrative decisions through effective communication channels?</t>
  </si>
  <si>
    <t>Does the company create opportunities for employees to set their own goals?</t>
  </si>
  <si>
    <t>Does the company conduct evaluations on time?</t>
  </si>
  <si>
    <t>Are the company's employees disciplined and committed to applying the mechanisms and organizational work procedures?</t>
  </si>
  <si>
    <t>Is there a policy and procedures for administrative irregularities and is it applied?</t>
  </si>
  <si>
    <t>Does the company inform employees of the legal procedures in the human resources department?</t>
  </si>
  <si>
    <t>Does the company manage its employees in accordance with humanitarian principles?</t>
  </si>
  <si>
    <t xml:space="preserve"> Employment</t>
  </si>
  <si>
    <t xml:space="preserve"> Training &amp; Qualification</t>
  </si>
  <si>
    <t xml:space="preserve"> Stimulation </t>
  </si>
  <si>
    <t xml:space="preserve"> Corporate Communication</t>
  </si>
  <si>
    <t xml:space="preserve"> Policy Enforcement &amp;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</si>
</sst>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  <font>
      <b/>
      <sz val="10"/>
      <color rgb="FF000000"/>
      <name val="Al Qabas Light"/>
    </font>
    <font>
      <b/>
      <sz val="11"/>
      <color theme="0"/>
      <name val="Al Qabas Light"/>
    </font>
    <font>
      <sz val="10"/>
      <color rgb="FFFFFFFF"/>
      <name val="Al Qabas Light"/>
    </font>
    <font>
      <sz val="12"/>
      <color rgb="FFFFFFFF"/>
      <name val="Al Qabas Light"/>
    </font>
    <font>
      <b/>
      <sz val="11"/>
      <color theme="1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6" fillId="7" borderId="0" xfId="0" applyNumberFormat="1" applyFont="1" applyFill="1"/>
    <xf numFmtId="1" fontId="6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7" fillId="3" borderId="0" xfId="0" applyFont="1" applyFill="1" applyAlignment="1">
      <alignment horizontal="center" vertical="center" wrapText="1" readingOrder="2"/>
    </xf>
    <xf numFmtId="0" fontId="7" fillId="4" borderId="0" xfId="0" applyFont="1" applyFill="1" applyAlignment="1">
      <alignment horizontal="center" vertical="center" wrapText="1" readingOrder="2"/>
    </xf>
    <xf numFmtId="0" fontId="7" fillId="5" borderId="0" xfId="0" applyFont="1" applyFill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0" fillId="7" borderId="2" xfId="0" applyFont="1" applyFill="1" applyBorder="1" applyAlignment="1">
      <alignment vertical="center" wrapText="1"/>
    </xf>
    <xf numFmtId="1" fontId="11" fillId="7" borderId="0" xfId="0" applyNumberFormat="1" applyFont="1" applyFill="1"/>
    <xf numFmtId="0" fontId="7" fillId="6" borderId="0" xfId="0" applyFont="1" applyFill="1" applyAlignment="1">
      <alignment horizontal="center" vertical="center" wrapText="1" readingOrder="2"/>
    </xf>
    <xf numFmtId="0" fontId="7" fillId="6" borderId="1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8" borderId="0" xfId="0" applyFont="1" applyFill="1" applyAlignment="1">
      <alignment horizontal="center" vertical="center" wrapText="1" readingOrder="2"/>
    </xf>
    <xf numFmtId="0" fontId="5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 vertical="center" wrapText="1" readingOrder="2"/>
    </xf>
    <xf numFmtId="0" fontId="13" fillId="8" borderId="0" xfId="0" applyFont="1" applyFill="1" applyAlignment="1">
      <alignment horizontal="center" vertical="center" wrapText="1" readingOrder="2"/>
    </xf>
    <xf numFmtId="0" fontId="14" fillId="7" borderId="2" xfId="0" applyFont="1" applyFill="1" applyBorder="1" applyAlignment="1">
      <alignment horizontal="left" vertical="center" wrapText="1" readingOrder="1"/>
    </xf>
    <xf numFmtId="0" fontId="15" fillId="7" borderId="4" xfId="0" applyFont="1" applyFill="1" applyBorder="1" applyAlignment="1">
      <alignment horizontal="center" vertical="center" wrapText="1" readingOrder="2"/>
    </xf>
    <xf numFmtId="0" fontId="15" fillId="7" borderId="5" xfId="0" applyFont="1" applyFill="1" applyBorder="1" applyAlignment="1">
      <alignment horizontal="center" vertical="center" wrapText="1" readingOrder="2"/>
    </xf>
    <xf numFmtId="0" fontId="15" fillId="7" borderId="6" xfId="0" applyFont="1" applyFill="1" applyBorder="1" applyAlignment="1">
      <alignment horizontal="center" vertical="center" wrapText="1" readingOrder="2"/>
    </xf>
    <xf numFmtId="0" fontId="1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'[6]نتيجة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'[6]نتيجة التحليل للبيئة الداخلية 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'[6]نتيجة التحليل للبيئة الداخلية '!$E$6:$E$12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'[6]نتيجة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'[6]نتيجة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'!$A$6:$A$12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'[6]نتيجة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608;&#1592;&#1610;&#1601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583;&#1585;&#1610;&#1576;%20&#1608;&#1575;&#1604;&#1578;&#1571;&#1607;&#1610;&#1604;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imulu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5;&#1578;&#1589;&#1575;&#1604;%20&#1575;&#1604;&#1605;&#1572;&#1587;&#1587;&#1610;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8;&#1591;&#1576;&#1610;&#1602;%20&#1575;&#1604;&#1587;&#1610;&#1575;&#1587;&#1575;&#1578;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وظيف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دريب والتأهيل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mulu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تصال المؤسسي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طبيق السياسات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tabSelected="1" view="pageBreakPreview" zoomScaleNormal="100" zoomScaleSheetLayoutView="100" workbookViewId="0">
      <selection activeCell="A23" sqref="A23"/>
    </sheetView>
  </sheetViews>
  <sheetFormatPr defaultColWidth="8.6640625" defaultRowHeight="13.8"/>
  <cols>
    <col min="1" max="1" width="89.109375" style="1" bestFit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0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30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31"/>
      <c r="B7" s="9" t="s">
        <v>1</v>
      </c>
      <c r="C7" s="10"/>
      <c r="D7" s="11"/>
      <c r="E7" s="19"/>
    </row>
    <row r="8" spans="1:5" ht="14.4" thickBot="1">
      <c r="A8" s="33" t="s">
        <v>12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3" t="s">
        <v>13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14.4" thickBot="1">
      <c r="A10" s="33" t="s">
        <v>14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5.6" customHeight="1" thickBot="1">
      <c r="A11" s="33" t="s">
        <v>15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33" t="s">
        <v>16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14.4" thickBot="1">
      <c r="A13" s="33" t="s">
        <v>17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14.4" thickBot="1">
      <c r="A14" s="33" t="s">
        <v>18</v>
      </c>
      <c r="B14" s="12">
        <v>1</v>
      </c>
      <c r="C14" s="12">
        <v>100</v>
      </c>
      <c r="D14" s="12">
        <v>1</v>
      </c>
      <c r="E14" s="12">
        <f t="shared" ref="E14" si="2">B14*C14*D14</f>
        <v>100</v>
      </c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0" t="s">
        <v>6</v>
      </c>
      <c r="B18" s="20"/>
      <c r="C18" s="20"/>
      <c r="D18" s="20"/>
      <c r="E18" s="15">
        <f>SUM(E8:E17)</f>
        <v>340</v>
      </c>
    </row>
    <row r="19" spans="1:5">
      <c r="A19" s="21" t="s">
        <v>11</v>
      </c>
      <c r="B19" s="21"/>
      <c r="C19" s="21"/>
      <c r="D19" s="21"/>
      <c r="E19" s="15">
        <f>AVERAGE(E8:E17)</f>
        <v>48.571428571428569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topLeftCell="A4" zoomScale="115" zoomScaleNormal="100" zoomScaleSheetLayoutView="115" workbookViewId="0">
      <selection activeCell="A12" sqref="A12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0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30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31"/>
      <c r="B7" s="9" t="s">
        <v>1</v>
      </c>
      <c r="C7" s="10"/>
      <c r="D7" s="11"/>
      <c r="E7" s="19"/>
    </row>
    <row r="8" spans="1:5" ht="14.4" thickBot="1">
      <c r="A8" s="33" t="s">
        <v>19</v>
      </c>
      <c r="B8" s="12">
        <v>1</v>
      </c>
      <c r="C8" s="12">
        <v>100</v>
      </c>
      <c r="D8" s="12">
        <v>0.8</v>
      </c>
      <c r="E8" s="12">
        <f>B8*C8*D8</f>
        <v>80</v>
      </c>
    </row>
    <row r="9" spans="1:5" ht="14.4" thickBot="1">
      <c r="A9" s="33" t="s">
        <v>20</v>
      </c>
      <c r="B9" s="12">
        <v>-1</v>
      </c>
      <c r="C9" s="12">
        <v>100</v>
      </c>
      <c r="D9" s="12">
        <v>1</v>
      </c>
      <c r="E9" s="12">
        <f t="shared" ref="E9:E11" si="0">B9*C9*D9</f>
        <v>-100</v>
      </c>
    </row>
    <row r="10" spans="1:5" ht="27" thickBot="1">
      <c r="A10" s="33" t="s">
        <v>21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3" t="s">
        <v>22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3" t="s">
        <v>23</v>
      </c>
      <c r="B12" s="12">
        <v>-1</v>
      </c>
      <c r="C12" s="12">
        <v>100</v>
      </c>
      <c r="D12" s="12">
        <v>0.8</v>
      </c>
      <c r="E12" s="12">
        <f t="shared" ref="E12:E13" si="1">B12*C12*D12</f>
        <v>-80</v>
      </c>
    </row>
    <row r="13" spans="1:5" ht="14.4" thickBot="1">
      <c r="A13" s="33" t="s">
        <v>24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4" thickBot="1">
      <c r="A14" s="16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0" t="s">
        <v>6</v>
      </c>
      <c r="B19" s="20"/>
      <c r="C19" s="20"/>
      <c r="D19" s="20"/>
      <c r="E19" s="15">
        <f>SUM(E8:E18)</f>
        <v>200</v>
      </c>
    </row>
    <row r="20" spans="1:5">
      <c r="A20" s="21" t="s">
        <v>11</v>
      </c>
      <c r="B20" s="21"/>
      <c r="C20" s="21"/>
      <c r="D20" s="21"/>
      <c r="E20" s="17">
        <f>AVERAGE(E8:E18)</f>
        <v>33.333333333333336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15" sqref="A15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0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30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31"/>
      <c r="B7" s="9" t="s">
        <v>1</v>
      </c>
      <c r="C7" s="10"/>
      <c r="D7" s="11"/>
      <c r="E7" s="19"/>
    </row>
    <row r="8" spans="1:5" ht="14.4" thickBot="1">
      <c r="A8" s="33" t="s">
        <v>25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33" t="s">
        <v>26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4" thickBot="1">
      <c r="A10" s="33" t="s">
        <v>27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3" t="s">
        <v>28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3" t="s">
        <v>29</v>
      </c>
      <c r="B12" s="12">
        <v>1</v>
      </c>
      <c r="C12" s="12">
        <v>100</v>
      </c>
      <c r="D12" s="12">
        <v>1</v>
      </c>
      <c r="E12" s="12">
        <f t="shared" ref="E12:E14" si="1">B12*C12*D12</f>
        <v>100</v>
      </c>
    </row>
    <row r="13" spans="1:5" ht="27" thickBot="1">
      <c r="A13" s="33" t="s">
        <v>30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4" thickBot="1">
      <c r="A14" s="33" t="s">
        <v>31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0" t="s">
        <v>6</v>
      </c>
      <c r="B18" s="20"/>
      <c r="C18" s="20"/>
      <c r="D18" s="20"/>
      <c r="E18" s="15">
        <f>SUM(E8:E12)</f>
        <v>500</v>
      </c>
    </row>
    <row r="19" spans="1:5">
      <c r="A19" s="21" t="s">
        <v>11</v>
      </c>
      <c r="B19" s="21"/>
      <c r="C19" s="21"/>
      <c r="D19" s="21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17" sqref="A17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0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30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31"/>
      <c r="B7" s="9" t="s">
        <v>1</v>
      </c>
      <c r="C7" s="10"/>
      <c r="D7" s="11"/>
      <c r="E7" s="19"/>
    </row>
    <row r="8" spans="1:5" ht="27" thickBot="1">
      <c r="A8" s="33" t="s">
        <v>32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27" thickBot="1">
      <c r="A9" s="33" t="s">
        <v>33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14.4" thickBot="1">
      <c r="A10" s="33" t="s">
        <v>34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3" t="s">
        <v>35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33" t="s">
        <v>36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4" thickBot="1">
      <c r="A13" s="33" t="s">
        <v>7</v>
      </c>
      <c r="B13" s="12">
        <v>1</v>
      </c>
      <c r="C13" s="12">
        <v>100</v>
      </c>
      <c r="D13" s="12">
        <v>0.7</v>
      </c>
      <c r="E13" s="12">
        <f t="shared" ref="E13" si="1">B13*C13*D13</f>
        <v>70</v>
      </c>
    </row>
    <row r="14" spans="1:5" ht="14.4" thickBot="1">
      <c r="A14" s="16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0" t="s">
        <v>6</v>
      </c>
      <c r="B18" s="20"/>
      <c r="C18" s="20"/>
      <c r="D18" s="20"/>
      <c r="E18" s="15">
        <f>SUM(E8:E17)</f>
        <v>330</v>
      </c>
    </row>
    <row r="19" spans="1:5">
      <c r="A19" s="21" t="s">
        <v>11</v>
      </c>
      <c r="B19" s="21"/>
      <c r="C19" s="21"/>
      <c r="D19" s="21"/>
      <c r="E19" s="15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13" sqref="A13"/>
    </sheetView>
  </sheetViews>
  <sheetFormatPr defaultColWidth="8.6640625" defaultRowHeight="13.8"/>
  <cols>
    <col min="1" max="1" width="61.664062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30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30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31"/>
      <c r="B7" s="9" t="s">
        <v>1</v>
      </c>
      <c r="C7" s="10"/>
      <c r="D7" s="11"/>
      <c r="E7" s="19"/>
    </row>
    <row r="8" spans="1:5" ht="14.4" thickBot="1">
      <c r="A8" s="33" t="s">
        <v>37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27" thickBot="1">
      <c r="A9" s="33" t="s">
        <v>38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27" thickBot="1">
      <c r="A10" s="33" t="s">
        <v>39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27" thickBot="1">
      <c r="A11" s="33" t="s">
        <v>40</v>
      </c>
      <c r="B11" s="12">
        <v>1</v>
      </c>
      <c r="C11" s="12">
        <v>100</v>
      </c>
      <c r="D11" s="12">
        <v>0.7</v>
      </c>
      <c r="E11" s="12">
        <f t="shared" ref="E11:E12" si="1">B11*C11*D11</f>
        <v>70</v>
      </c>
    </row>
    <row r="12" spans="1:5" ht="27" thickBot="1">
      <c r="A12" s="33" t="s">
        <v>41</v>
      </c>
      <c r="B12" s="12">
        <v>1</v>
      </c>
      <c r="C12" s="12">
        <v>100</v>
      </c>
      <c r="D12" s="12">
        <v>1</v>
      </c>
      <c r="E12" s="12">
        <f t="shared" si="1"/>
        <v>100</v>
      </c>
    </row>
    <row r="13" spans="1:5" ht="14.4" thickBot="1">
      <c r="A13" s="16"/>
      <c r="B13" s="12"/>
      <c r="C13" s="12"/>
      <c r="D13" s="12"/>
      <c r="E13" s="12"/>
    </row>
    <row r="14" spans="1:5" ht="14.4" thickBot="1">
      <c r="A14" s="16"/>
      <c r="B14" s="12"/>
      <c r="C14" s="12"/>
      <c r="D14" s="12"/>
      <c r="E14" s="12"/>
    </row>
    <row r="15" spans="1:5" ht="14.4" thickBot="1">
      <c r="A15" s="14"/>
      <c r="B15" s="12"/>
      <c r="C15" s="12"/>
      <c r="D15" s="12"/>
      <c r="E15" s="12"/>
    </row>
    <row r="16" spans="1:5" ht="14.4" thickBot="1">
      <c r="A16" s="14"/>
      <c r="B16" s="12"/>
      <c r="C16" s="12"/>
      <c r="D16" s="12"/>
      <c r="E16" s="12"/>
    </row>
    <row r="17" spans="1:5" ht="14.4" thickBot="1">
      <c r="A17" s="14"/>
      <c r="B17" s="12"/>
      <c r="C17" s="12"/>
      <c r="D17" s="12"/>
      <c r="E17" s="12"/>
    </row>
    <row r="18" spans="1:5">
      <c r="A18" s="20" t="s">
        <v>6</v>
      </c>
      <c r="B18" s="20"/>
      <c r="C18" s="20"/>
      <c r="D18" s="20"/>
      <c r="E18" s="15">
        <f>SUM(E8:E17)</f>
        <v>290</v>
      </c>
    </row>
    <row r="19" spans="1:5">
      <c r="A19" s="21" t="s">
        <v>11</v>
      </c>
      <c r="B19" s="21"/>
      <c r="C19" s="21"/>
      <c r="D19" s="21"/>
      <c r="E19" s="15">
        <f>AVERAGE(E8:E17)</f>
        <v>58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view="pageBreakPreview" zoomScale="115" zoomScaleNormal="100" zoomScaleSheetLayoutView="115" workbookViewId="0">
      <selection activeCell="B18" sqref="B18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32" t="s">
        <v>8</v>
      </c>
      <c r="B5" s="22"/>
      <c r="C5" s="22"/>
      <c r="D5" s="22"/>
      <c r="E5" s="24" t="s">
        <v>10</v>
      </c>
    </row>
    <row r="6" spans="1:5" ht="14.4" customHeight="1">
      <c r="A6" s="22"/>
      <c r="B6" s="22"/>
      <c r="C6" s="22"/>
      <c r="D6" s="22"/>
      <c r="E6" s="24"/>
    </row>
    <row r="7" spans="1:5" ht="15" customHeight="1" thickBot="1">
      <c r="A7" s="23"/>
      <c r="B7" s="23"/>
      <c r="C7" s="23"/>
      <c r="D7" s="23"/>
      <c r="E7" s="25"/>
    </row>
    <row r="8" spans="1:5" ht="15.6" thickBot="1">
      <c r="A8" s="34" t="s">
        <v>42</v>
      </c>
      <c r="B8" s="35"/>
      <c r="C8" s="35"/>
      <c r="D8" s="36"/>
      <c r="E8" s="4">
        <f>'[1]التوظيف '!E19</f>
        <v>48.571428571428569</v>
      </c>
    </row>
    <row r="9" spans="1:5" ht="15.6" thickBot="1">
      <c r="A9" s="27" t="s">
        <v>43</v>
      </c>
      <c r="B9" s="28"/>
      <c r="C9" s="28"/>
      <c r="D9" s="29"/>
      <c r="E9" s="4">
        <f>'[2]التدريب والتأهيل '!E20</f>
        <v>33.333333333333336</v>
      </c>
    </row>
    <row r="10" spans="1:5" ht="15.6" thickBot="1">
      <c r="A10" s="27" t="s">
        <v>44</v>
      </c>
      <c r="B10" s="28"/>
      <c r="C10" s="28"/>
      <c r="D10" s="29"/>
      <c r="E10" s="4">
        <f>[3]Stimulus!E19</f>
        <v>100</v>
      </c>
    </row>
    <row r="11" spans="1:5" ht="15.6" thickBot="1">
      <c r="A11" s="27" t="s">
        <v>45</v>
      </c>
      <c r="B11" s="28"/>
      <c r="C11" s="28"/>
      <c r="D11" s="29"/>
      <c r="E11" s="4">
        <f>'[4]الاتصال المؤسسي '!E19</f>
        <v>55</v>
      </c>
    </row>
    <row r="12" spans="1:5" ht="15.6" thickBot="1">
      <c r="A12" s="27" t="s">
        <v>46</v>
      </c>
      <c r="B12" s="28"/>
      <c r="C12" s="28"/>
      <c r="D12" s="29"/>
      <c r="E12" s="4">
        <f>'[5]تطبيق السياسات '!E19</f>
        <v>58</v>
      </c>
    </row>
    <row r="13" spans="1:5">
      <c r="A13" s="37" t="s">
        <v>6</v>
      </c>
      <c r="B13" s="37"/>
      <c r="C13" s="37"/>
      <c r="D13" s="37"/>
      <c r="E13" s="2">
        <f>SUM(E8:E12)</f>
        <v>294.90476190476193</v>
      </c>
    </row>
    <row r="14" spans="1:5">
      <c r="A14" s="26" t="s">
        <v>11</v>
      </c>
      <c r="B14" s="26"/>
      <c r="C14" s="26"/>
      <c r="D14" s="26"/>
      <c r="E14" s="3">
        <f>AVERAGE(E8:E12)</f>
        <v>58.980952380952388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70" zoomScaleNormal="100" zoomScaleSheetLayoutView="70" workbookViewId="0">
      <selection activeCell="V13" sqref="V13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Employment</vt:lpstr>
      <vt:lpstr>Training &amp; Qualification</vt:lpstr>
      <vt:lpstr>Stimulation </vt:lpstr>
      <vt:lpstr>Corporate Communication</vt:lpstr>
      <vt:lpstr>Policy Enforcement &amp; Procedures</vt:lpstr>
      <vt:lpstr> The Analysis Results 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2023-10-19T17:06:07Z</dcterms:modified>
</cp:coreProperties>
</file>